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nové nabídky 2020\Litomyšl nemocnice\Zdrojová stanice\Zdrojová stanice O2 a N2O\"/>
    </mc:Choice>
  </mc:AlternateContent>
  <bookViews>
    <workbookView xWindow="0" yWindow="0" windowWidth="14280" windowHeight="3975"/>
  </bookViews>
  <sheets>
    <sheet name="Zdrojová stanice O2 a N2O" sheetId="7" r:id="rId1"/>
  </sheets>
  <definedNames>
    <definedName name="_xlnm.Print_Area" localSheetId="0">'Zdrojová stanice O2 a N2O'!$A$1:$F$91</definedName>
  </definedNames>
  <calcPr calcId="152511"/>
</workbook>
</file>

<file path=xl/calcChain.xml><?xml version="1.0" encoding="utf-8"?>
<calcChain xmlns="http://schemas.openxmlformats.org/spreadsheetml/2006/main">
  <c r="F60" i="7" l="1"/>
  <c r="F59" i="7"/>
  <c r="F64" i="7" l="1"/>
  <c r="F63" i="7"/>
  <c r="F61" i="7"/>
  <c r="F65" i="7" l="1"/>
  <c r="F52" i="7"/>
  <c r="F38" i="7" l="1"/>
  <c r="F58" i="7"/>
  <c r="A80" i="7" l="1"/>
  <c r="A81" i="7"/>
  <c r="A82" i="7"/>
  <c r="A79" i="7"/>
  <c r="F57" i="7"/>
  <c r="F56" i="7"/>
  <c r="F55" i="7"/>
  <c r="F53" i="7"/>
  <c r="F51" i="7"/>
  <c r="F50" i="7"/>
  <c r="F49" i="7"/>
  <c r="F48" i="7"/>
  <c r="F47" i="7"/>
  <c r="F46" i="7"/>
  <c r="F45" i="7"/>
  <c r="F44" i="7"/>
  <c r="F43" i="7"/>
  <c r="F42" i="7"/>
  <c r="F41" i="7"/>
  <c r="F37" i="7"/>
  <c r="F23" i="7"/>
  <c r="F20" i="7"/>
  <c r="F21" i="7"/>
  <c r="D15" i="7"/>
  <c r="D16" i="7" s="1"/>
  <c r="D17" i="7" s="1"/>
  <c r="D18" i="7" s="1"/>
  <c r="F12" i="7"/>
  <c r="F13" i="7"/>
  <c r="F9" i="7"/>
  <c r="F10" i="7"/>
  <c r="F40" i="7" l="1"/>
  <c r="F30" i="7"/>
  <c r="F32" i="7" l="1"/>
  <c r="F11" i="7" l="1"/>
  <c r="F8" i="7"/>
  <c r="F74" i="7" l="1"/>
  <c r="F73" i="7"/>
  <c r="F72" i="7"/>
  <c r="F71" i="7"/>
  <c r="F70" i="7"/>
  <c r="F69" i="7"/>
  <c r="F68" i="7"/>
  <c r="F67" i="7"/>
  <c r="F66" i="7"/>
  <c r="F39" i="7"/>
  <c r="F36" i="7"/>
  <c r="F35" i="7"/>
  <c r="F62" i="7"/>
  <c r="F34" i="7"/>
  <c r="F33" i="7"/>
  <c r="F22" i="7"/>
  <c r="F31" i="7"/>
  <c r="F29" i="7"/>
  <c r="F28" i="7"/>
  <c r="F27" i="7"/>
  <c r="F25" i="7"/>
  <c r="F24" i="7"/>
  <c r="F19" i="7"/>
  <c r="F18" i="7"/>
  <c r="F17" i="7"/>
  <c r="F16" i="7"/>
  <c r="F15" i="7"/>
  <c r="F14" i="7"/>
  <c r="F54" i="7" l="1"/>
  <c r="C82" i="7" s="1"/>
  <c r="F7" i="7"/>
  <c r="C81" i="7"/>
  <c r="F26" i="7"/>
  <c r="C80" i="7" s="1"/>
  <c r="C79" i="7" l="1"/>
  <c r="C78" i="7" s="1"/>
</calcChain>
</file>

<file path=xl/sharedStrings.xml><?xml version="1.0" encoding="utf-8"?>
<sst xmlns="http://schemas.openxmlformats.org/spreadsheetml/2006/main" count="149" uniqueCount="76">
  <si>
    <t>P.č.</t>
  </si>
  <si>
    <t>Název položky</t>
  </si>
  <si>
    <t>množství</t>
  </si>
  <si>
    <t>celkem</t>
  </si>
  <si>
    <t>Rozvody medicinálních plynů</t>
  </si>
  <si>
    <t>m</t>
  </si>
  <si>
    <t xml:space="preserve">ks    </t>
  </si>
  <si>
    <t>kg</t>
  </si>
  <si>
    <t>ks</t>
  </si>
  <si>
    <t>kpl</t>
  </si>
  <si>
    <t>Vedení montážních prací</t>
  </si>
  <si>
    <t>Dopravné</t>
  </si>
  <si>
    <t>Zakreslení skutečného stavu</t>
  </si>
  <si>
    <t xml:space="preserve">Značení potrubních rozvodů </t>
  </si>
  <si>
    <t xml:space="preserve">Propláchnutí rozvodu dusíkem </t>
  </si>
  <si>
    <t>Výchozí revize - plynová</t>
  </si>
  <si>
    <t>Část:</t>
  </si>
  <si>
    <t>Proškolení obsluhy, předání dokumentace</t>
  </si>
  <si>
    <t>Akce</t>
  </si>
  <si>
    <t>Místo</t>
  </si>
  <si>
    <t>Nátěrové hmoty</t>
  </si>
  <si>
    <t>cena / D+M</t>
  </si>
  <si>
    <t>cena bez DPH</t>
  </si>
  <si>
    <t>J</t>
  </si>
  <si>
    <t>Tlaková zkouška - úseková</t>
  </si>
  <si>
    <t>Tlaková zkouška - závěrečná</t>
  </si>
  <si>
    <t>Zkoušky potrubních rozvodů dle 7396-1</t>
  </si>
  <si>
    <t>REKAPITULACE ZA DODÁVKU A MONTÁŽ</t>
  </si>
  <si>
    <t>Ochranný plyn pro pájení Cu trubek dle ČSN EN ISO 7396-1</t>
  </si>
  <si>
    <t>Manometr - na potrubí</t>
  </si>
  <si>
    <t>Pájka Ag 45 + pasta (dle ČSN EN ISO 7396-1)</t>
  </si>
  <si>
    <t>Napojení na stávající rozvody</t>
  </si>
  <si>
    <t>Demontáž stávající části rozvodu</t>
  </si>
  <si>
    <t>Kotvící materiál</t>
  </si>
  <si>
    <t>Výchozí revize - elektro</t>
  </si>
  <si>
    <t>Připojovací větev 3x vstup (sběrnice)</t>
  </si>
  <si>
    <t>Připojovací trubka pro napojení sběrnic a hlavního zdroje</t>
  </si>
  <si>
    <t>Trubka Cu průměr 18x1</t>
  </si>
  <si>
    <t>Tvarovky Cu pr. 18</t>
  </si>
  <si>
    <r>
      <t>Zdroj rezervní 200/8 bar (</t>
    </r>
    <r>
      <rPr>
        <sz val="11"/>
        <rFont val="Calibri"/>
        <family val="2"/>
        <charset val="238"/>
        <scheme val="minor"/>
      </rPr>
      <t>30m3/hod</t>
    </r>
    <r>
      <rPr>
        <sz val="11"/>
        <color theme="1"/>
        <rFont val="Calibri"/>
        <family val="2"/>
        <charset val="238"/>
        <scheme val="minor"/>
      </rPr>
      <t>)</t>
    </r>
  </si>
  <si>
    <t>Snímač tlaku provozního alarmu</t>
  </si>
  <si>
    <t>Držák lahví (pro 2 lahve)</t>
  </si>
  <si>
    <t>Kotvení potrubí (konzola trubek, objímka pr. 17-19, šroubovrut)</t>
  </si>
  <si>
    <t>Skříň redukční - dvouokruhová (40m3/hod)</t>
  </si>
  <si>
    <t>Vysokotlaký vypouštěcí ventil</t>
  </si>
  <si>
    <t>Vysokotlaká spirála</t>
  </si>
  <si>
    <t>Trubka Cu průměr 22x1</t>
  </si>
  <si>
    <t>Trubka Cu průměr 28x1</t>
  </si>
  <si>
    <t>Tvarovky Cu pr. 22</t>
  </si>
  <si>
    <t>Tvarovky Cu pr. 28</t>
  </si>
  <si>
    <t>Kotvení potrubí (konzola trubek, objímka pr. 20-23, šroubovrut)</t>
  </si>
  <si>
    <t>Kotvení potrubí (konzola trubek, objímka pr. 25-28, šroubovrut)</t>
  </si>
  <si>
    <t>Uzavírací ventil 3/4"</t>
  </si>
  <si>
    <t>Uzavírací ventil 1"</t>
  </si>
  <si>
    <t>Zdroj medicinálních plynů - náhradní zdroj O2</t>
  </si>
  <si>
    <t>Skříň redukční - dvouokruhová (120m3/hod)</t>
  </si>
  <si>
    <t>Signalizační maják před vstupními dveřmi</t>
  </si>
  <si>
    <t>Společné náklady na celé dílo</t>
  </si>
  <si>
    <t>Zdroj medicinálních plynů - zdroj N2O</t>
  </si>
  <si>
    <t>Propojovací kabeláž čidel koncentrace</t>
  </si>
  <si>
    <t>Kabel SYKFY 2x2x0,5 na propojení čidel</t>
  </si>
  <si>
    <t>Elektrický přímotop 2000 W</t>
  </si>
  <si>
    <r>
      <t>Zdroj sekundární a rezervní 200/8 bar (semiauto</t>
    </r>
    <r>
      <rPr>
        <sz val="11"/>
        <rFont val="Calibri"/>
        <family val="2"/>
        <charset val="238"/>
        <scheme val="minor"/>
      </rPr>
      <t>mat 75m3/hod</t>
    </r>
    <r>
      <rPr>
        <sz val="11"/>
        <color theme="1"/>
        <rFont val="Calibri"/>
        <family val="2"/>
        <charset val="238"/>
        <scheme val="minor"/>
      </rPr>
      <t>) - O2</t>
    </r>
  </si>
  <si>
    <r>
      <t>Zdroj primární a sekundární 200/8 bar (semiauto</t>
    </r>
    <r>
      <rPr>
        <sz val="11"/>
        <rFont val="Calibri"/>
        <family val="2"/>
        <charset val="238"/>
        <scheme val="minor"/>
      </rPr>
      <t>mat 30m3/hod</t>
    </r>
    <r>
      <rPr>
        <sz val="11"/>
        <color theme="1"/>
        <rFont val="Calibri"/>
        <family val="2"/>
        <charset val="238"/>
        <scheme val="minor"/>
      </rPr>
      <t>)</t>
    </r>
  </si>
  <si>
    <t>Výmalba zdrojové stanice O2 a N2O</t>
  </si>
  <si>
    <t>Rozšíření stávající PLC sběrnice v MaR rozvaděči v budově R, vč. úpravy a programování stávajícího SW</t>
  </si>
  <si>
    <t>Úprava a doplnění vizualizačního rozhraní Sauter na MaR dispečinku</t>
  </si>
  <si>
    <t>Dodávka a montáž nového kabelu TCEPKPFLE 5x4x0,8 vedeného do rozvaděče na kotelně R - ztížená montáž kolektorem, úprava prostupů, úprava podhledů v místě trasy</t>
  </si>
  <si>
    <t>Pripojení čidel do stávajícího systému MaR Sauter do nové rozbočovací krabice</t>
  </si>
  <si>
    <t>Zásuvka 230 V pro přímotop, kabeláž, doplnění jističe 16A v rozvaděči</t>
  </si>
  <si>
    <t>Dodávka a montáž kabel UTP, cat.5e pro budoucí připojení, rezervu ponechat v kolektoru , ztížená montáž kolektorem</t>
  </si>
  <si>
    <t>Nemocnice Pardubického kraje, a.s. - Litomyšlská nemocnice</t>
  </si>
  <si>
    <t>Vyhodnocovací skříň snímání koncentrace O2 (pro stanici N2O, a O2)</t>
  </si>
  <si>
    <t>Čidlo snímání koncentrace O2 v místnostech</t>
  </si>
  <si>
    <t>Výkaz výměr</t>
  </si>
  <si>
    <r>
      <t>NPK, a.s. – Litomyšlská nemocnice, objekt redukční stanice MP
Zdrojová stanice 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a N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O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</si>
</sst>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ck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dashed">
        <color indexed="64"/>
      </right>
      <top/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ont="1" applyAlignment="1">
      <alignment vertical="top"/>
    </xf>
    <xf numFmtId="0" fontId="0" fillId="0" borderId="0" xfId="0" applyFont="1"/>
    <xf numFmtId="49" fontId="0" fillId="0" borderId="0" xfId="0" applyNumberFormat="1" applyFont="1" applyAlignment="1">
      <alignment vertical="top" wrapText="1"/>
    </xf>
    <xf numFmtId="0" fontId="0" fillId="0" borderId="5" xfId="0" applyBorder="1" applyAlignment="1">
      <alignment vertical="top"/>
    </xf>
    <xf numFmtId="164" fontId="0" fillId="0" borderId="0" xfId="0" applyNumberFormat="1" applyFont="1" applyAlignment="1">
      <alignment vertical="top"/>
    </xf>
    <xf numFmtId="164" fontId="0" fillId="0" borderId="0" xfId="0" applyNumberFormat="1"/>
    <xf numFmtId="164" fontId="0" fillId="0" borderId="2" xfId="0" applyNumberFormat="1" applyFont="1" applyFill="1" applyBorder="1" applyAlignment="1">
      <alignment horizontal="right"/>
    </xf>
    <xf numFmtId="164" fontId="0" fillId="2" borderId="16" xfId="0" applyNumberFormat="1" applyFont="1" applyFill="1" applyBorder="1" applyAlignment="1">
      <alignment horizontal="right"/>
    </xf>
    <xf numFmtId="0" fontId="0" fillId="0" borderId="0" xfId="0" applyBorder="1"/>
    <xf numFmtId="49" fontId="0" fillId="0" borderId="0" xfId="0" applyNumberForma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4" fontId="0" fillId="0" borderId="0" xfId="0" applyNumberFormat="1" applyFont="1" applyFill="1" applyBorder="1" applyAlignment="1">
      <alignment horizontal="right"/>
    </xf>
    <xf numFmtId="165" fontId="0" fillId="0" borderId="10" xfId="0" applyNumberFormat="1" applyFont="1" applyFill="1" applyBorder="1" applyAlignment="1">
      <alignment horizontal="right"/>
    </xf>
    <xf numFmtId="165" fontId="0" fillId="0" borderId="11" xfId="0" applyNumberFormat="1" applyFont="1" applyFill="1" applyBorder="1" applyAlignment="1">
      <alignment horizontal="right"/>
    </xf>
    <xf numFmtId="165" fontId="0" fillId="0" borderId="3" xfId="0" applyNumberFormat="1" applyFont="1" applyFill="1" applyBorder="1" applyAlignment="1">
      <alignment horizontal="right"/>
    </xf>
    <xf numFmtId="165" fontId="0" fillId="2" borderId="14" xfId="0" applyNumberFormat="1" applyFont="1" applyFill="1" applyBorder="1" applyAlignment="1">
      <alignment horizontal="right"/>
    </xf>
    <xf numFmtId="165" fontId="0" fillId="0" borderId="4" xfId="0" applyNumberFormat="1" applyFont="1" applyFill="1" applyBorder="1" applyAlignment="1">
      <alignment horizontal="right"/>
    </xf>
    <xf numFmtId="165" fontId="0" fillId="0" borderId="22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0" fillId="2" borderId="12" xfId="0" applyFill="1" applyBorder="1" applyAlignment="1">
      <alignment horizontal="center" shrinkToFit="1"/>
    </xf>
    <xf numFmtId="0" fontId="0" fillId="2" borderId="12" xfId="0" applyFont="1" applyFill="1" applyBorder="1" applyAlignment="1">
      <alignment horizontal="center" shrinkToFit="1"/>
    </xf>
    <xf numFmtId="49" fontId="0" fillId="0" borderId="9" xfId="0" applyNumberFormat="1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19" xfId="0" applyNumberForma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165" fontId="3" fillId="0" borderId="10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right"/>
    </xf>
    <xf numFmtId="165" fontId="0" fillId="0" borderId="21" xfId="0" applyNumberFormat="1" applyFont="1" applyFill="1" applyBorder="1" applyAlignment="1">
      <alignment horizontal="right"/>
    </xf>
    <xf numFmtId="165" fontId="0" fillId="2" borderId="15" xfId="0" applyNumberFormat="1" applyFont="1" applyFill="1" applyBorder="1" applyAlignment="1">
      <alignment horizontal="right"/>
    </xf>
    <xf numFmtId="164" fontId="0" fillId="0" borderId="23" xfId="0" applyNumberFormat="1" applyFont="1" applyFill="1" applyBorder="1" applyAlignment="1">
      <alignment horizontal="right"/>
    </xf>
    <xf numFmtId="0" fontId="0" fillId="2" borderId="13" xfId="0" applyFont="1" applyFill="1" applyBorder="1" applyAlignment="1"/>
    <xf numFmtId="49" fontId="0" fillId="2" borderId="17" xfId="0" applyNumberFormat="1" applyFill="1" applyBorder="1" applyAlignment="1">
      <alignment horizontal="left" wrapText="1"/>
    </xf>
    <xf numFmtId="164" fontId="0" fillId="2" borderId="16" xfId="0" applyNumberFormat="1" applyFont="1" applyFill="1" applyBorder="1" applyAlignment="1">
      <alignment horizontal="left"/>
    </xf>
    <xf numFmtId="4" fontId="0" fillId="2" borderId="14" xfId="0" applyNumberFormat="1" applyFill="1" applyBorder="1" applyAlignment="1">
      <alignment horizontal="left"/>
    </xf>
    <xf numFmtId="4" fontId="0" fillId="2" borderId="15" xfId="0" applyNumberFormat="1" applyFont="1" applyFill="1" applyBorder="1" applyAlignment="1">
      <alignment horizontal="left"/>
    </xf>
    <xf numFmtId="0" fontId="0" fillId="2" borderId="13" xfId="0" applyFill="1" applyBorder="1" applyAlignment="1"/>
    <xf numFmtId="164" fontId="0" fillId="2" borderId="16" xfId="0" applyNumberFormat="1" applyFont="1" applyFill="1" applyBorder="1" applyAlignment="1"/>
    <xf numFmtId="165" fontId="0" fillId="2" borderId="14" xfId="0" applyNumberFormat="1" applyFont="1" applyFill="1" applyBorder="1" applyAlignment="1"/>
    <xf numFmtId="165" fontId="0" fillId="2" borderId="15" xfId="0" applyNumberFormat="1" applyFill="1" applyBorder="1" applyAlignment="1"/>
    <xf numFmtId="0" fontId="0" fillId="0" borderId="8" xfId="0" applyBorder="1" applyAlignment="1"/>
    <xf numFmtId="49" fontId="0" fillId="0" borderId="1" xfId="0" applyNumberFormat="1" applyFont="1" applyFill="1" applyBorder="1" applyAlignment="1">
      <alignment horizontal="left" wrapText="1"/>
    </xf>
    <xf numFmtId="49" fontId="0" fillId="0" borderId="1" xfId="0" applyNumberForma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0" fillId="0" borderId="19" xfId="0" applyNumberFormat="1" applyFill="1" applyBorder="1" applyAlignment="1">
      <alignment horizontal="left" wrapText="1"/>
    </xf>
    <xf numFmtId="164" fontId="0" fillId="0" borderId="24" xfId="0" applyNumberFormat="1" applyFont="1" applyFill="1" applyBorder="1" applyAlignment="1">
      <alignment horizontal="right"/>
    </xf>
    <xf numFmtId="49" fontId="0" fillId="0" borderId="9" xfId="0" applyNumberFormat="1" applyFont="1" applyFill="1" applyBorder="1" applyAlignment="1">
      <alignment horizontal="left" wrapText="1"/>
    </xf>
    <xf numFmtId="2" fontId="0" fillId="0" borderId="2" xfId="0" applyNumberFormat="1" applyFont="1" applyFill="1" applyBorder="1" applyAlignment="1">
      <alignment horizontal="right"/>
    </xf>
    <xf numFmtId="3" fontId="0" fillId="0" borderId="0" xfId="0" applyNumberFormat="1"/>
    <xf numFmtId="165" fontId="0" fillId="0" borderId="0" xfId="0" applyNumberFormat="1"/>
    <xf numFmtId="0" fontId="0" fillId="0" borderId="18" xfId="0" applyBorder="1" applyAlignme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0" fillId="0" borderId="6" xfId="0" applyNumberFormat="1" applyBorder="1" applyAlignment="1">
      <alignment vertical="top" wrapText="1" shrinkToFit="1"/>
    </xf>
    <xf numFmtId="49" fontId="0" fillId="0" borderId="6" xfId="0" applyNumberFormat="1" applyFont="1" applyBorder="1" applyAlignment="1">
      <alignment vertical="top" shrinkToFit="1"/>
    </xf>
    <xf numFmtId="49" fontId="0" fillId="0" borderId="7" xfId="0" applyNumberFormat="1" applyFont="1" applyBorder="1" applyAlignment="1">
      <alignment vertical="top" shrinkToFit="1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top" wrapText="1"/>
    </xf>
    <xf numFmtId="49" fontId="0" fillId="2" borderId="17" xfId="0" applyNumberFormat="1" applyFill="1" applyBorder="1" applyAlignment="1">
      <alignment horizontal="left" vertical="top" wrapText="1"/>
    </xf>
    <xf numFmtId="4" fontId="0" fillId="2" borderId="13" xfId="0" applyNumberFormat="1" applyFill="1" applyBorder="1" applyAlignment="1">
      <alignment horizontal="right" vertical="top" shrinkToFit="1"/>
    </xf>
    <xf numFmtId="0" fontId="0" fillId="2" borderId="20" xfId="0" applyFont="1" applyFill="1" applyBorder="1" applyAlignment="1">
      <alignment horizontal="right" vertical="top" shrinkToFit="1"/>
    </xf>
    <xf numFmtId="0" fontId="0" fillId="2" borderId="17" xfId="0" applyFont="1" applyFill="1" applyBorder="1" applyAlignment="1">
      <alignment horizontal="right" vertical="top" shrinkToFit="1"/>
    </xf>
    <xf numFmtId="49" fontId="0" fillId="0" borderId="13" xfId="0" applyNumberFormat="1" applyFill="1" applyBorder="1" applyAlignment="1">
      <alignment horizontal="left" vertical="top" wrapText="1"/>
    </xf>
    <xf numFmtId="0" fontId="0" fillId="0" borderId="17" xfId="0" applyNumberFormat="1" applyFill="1" applyBorder="1" applyAlignment="1">
      <alignment horizontal="left" vertical="top" wrapText="1"/>
    </xf>
    <xf numFmtId="3" fontId="0" fillId="0" borderId="13" xfId="0" applyNumberFormat="1" applyFont="1" applyFill="1" applyBorder="1" applyAlignment="1">
      <alignment horizontal="right" vertical="top" shrinkToFit="1"/>
    </xf>
    <xf numFmtId="3" fontId="0" fillId="0" borderId="20" xfId="0" applyNumberFormat="1" applyFont="1" applyFill="1" applyBorder="1" applyAlignment="1">
      <alignment horizontal="right" vertical="top" shrinkToFit="1"/>
    </xf>
    <xf numFmtId="3" fontId="0" fillId="0" borderId="17" xfId="0" applyNumberFormat="1" applyFont="1" applyFill="1" applyBorder="1" applyAlignment="1">
      <alignment horizontal="right" vertical="top" shrinkToFit="1"/>
    </xf>
    <xf numFmtId="3" fontId="2" fillId="2" borderId="13" xfId="0" applyNumberFormat="1" applyFont="1" applyFill="1" applyBorder="1" applyAlignment="1">
      <alignment horizontal="right" vertical="top" shrinkToFit="1"/>
    </xf>
    <xf numFmtId="3" fontId="2" fillId="2" borderId="20" xfId="0" applyNumberFormat="1" applyFont="1" applyFill="1" applyBorder="1" applyAlignment="1">
      <alignment horizontal="right" vertical="top" shrinkToFit="1"/>
    </xf>
    <xf numFmtId="3" fontId="2" fillId="2" borderId="17" xfId="0" applyNumberFormat="1" applyFont="1" applyFill="1" applyBorder="1" applyAlignment="1">
      <alignment horizontal="right" vertical="top" shrinkToFit="1"/>
    </xf>
    <xf numFmtId="49" fontId="0" fillId="0" borderId="27" xfId="0" applyNumberFormat="1" applyBorder="1" applyAlignment="1">
      <alignment horizontal="left" vertical="top" wrapText="1" shrinkToFit="1"/>
    </xf>
    <xf numFmtId="49" fontId="0" fillId="0" borderId="28" xfId="0" applyNumberFormat="1" applyBorder="1" applyAlignment="1">
      <alignment horizontal="left" vertical="top" wrapText="1" shrinkToFit="1"/>
    </xf>
    <xf numFmtId="49" fontId="0" fillId="0" borderId="29" xfId="0" applyNumberFormat="1" applyBorder="1" applyAlignment="1">
      <alignment horizontal="left" vertical="top" wrapText="1" shrinkToFit="1"/>
    </xf>
    <xf numFmtId="49" fontId="0" fillId="0" borderId="30" xfId="0" applyNumberFormat="1" applyBorder="1" applyAlignment="1">
      <alignment horizontal="left" vertical="top" wrapText="1" shrinkToFit="1"/>
    </xf>
    <xf numFmtId="49" fontId="0" fillId="0" borderId="31" xfId="0" applyNumberFormat="1" applyBorder="1" applyAlignment="1">
      <alignment horizontal="left" vertical="top" wrapText="1" shrinkToFit="1"/>
    </xf>
    <xf numFmtId="49" fontId="0" fillId="0" borderId="32" xfId="0" applyNumberFormat="1" applyBorder="1" applyAlignment="1">
      <alignment horizontal="left" vertical="top" wrapText="1" shrinkToFi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0"/>
  <sheetViews>
    <sheetView tabSelected="1" zoomScale="70" zoomScaleNormal="70" zoomScaleSheetLayoutView="115" workbookViewId="0">
      <selection activeCell="F54" sqref="F54"/>
    </sheetView>
  </sheetViews>
  <sheetFormatPr defaultRowHeight="15" x14ac:dyDescent="0.25"/>
  <cols>
    <col min="1" max="1" width="7.7109375" customWidth="1"/>
    <col min="2" max="2" width="52" customWidth="1"/>
    <col min="3" max="3" width="4.7109375" style="27" customWidth="1"/>
    <col min="4" max="4" width="9.42578125" style="6" bestFit="1" customWidth="1"/>
    <col min="5" max="5" width="11" customWidth="1"/>
    <col min="6" max="6" width="13.5703125" customWidth="1"/>
    <col min="8" max="8" width="10.42578125" bestFit="1" customWidth="1"/>
  </cols>
  <sheetData>
    <row r="1" spans="1:7" ht="16.5" thickBot="1" x14ac:dyDescent="0.3">
      <c r="A1" s="55" t="s">
        <v>74</v>
      </c>
      <c r="B1" s="56"/>
      <c r="C1" s="55"/>
      <c r="D1" s="55"/>
      <c r="E1" s="55"/>
      <c r="F1" s="55"/>
      <c r="G1" s="2"/>
    </row>
    <row r="2" spans="1:7" ht="15.75" customHeight="1" thickTop="1" x14ac:dyDescent="0.25">
      <c r="A2" s="4" t="s">
        <v>19</v>
      </c>
      <c r="B2" s="57" t="s">
        <v>71</v>
      </c>
      <c r="C2" s="58"/>
      <c r="D2" s="58"/>
      <c r="E2" s="58"/>
      <c r="F2" s="59"/>
      <c r="G2" s="2"/>
    </row>
    <row r="3" spans="1:7" x14ac:dyDescent="0.25">
      <c r="A3" s="60" t="s">
        <v>18</v>
      </c>
      <c r="B3" s="75" t="s">
        <v>75</v>
      </c>
      <c r="C3" s="76"/>
      <c r="D3" s="76"/>
      <c r="E3" s="76"/>
      <c r="F3" s="77"/>
      <c r="G3" s="2"/>
    </row>
    <row r="4" spans="1:7" ht="22.5" customHeight="1" thickBot="1" x14ac:dyDescent="0.3">
      <c r="A4" s="61"/>
      <c r="B4" s="78"/>
      <c r="C4" s="79"/>
      <c r="D4" s="79"/>
      <c r="E4" s="79"/>
      <c r="F4" s="80"/>
      <c r="G4" s="2"/>
    </row>
    <row r="5" spans="1:7" ht="16.5" thickTop="1" thickBot="1" x14ac:dyDescent="0.3">
      <c r="A5" s="1"/>
      <c r="B5" s="3"/>
      <c r="C5" s="19"/>
      <c r="D5" s="5"/>
      <c r="E5" s="1"/>
      <c r="F5" s="1"/>
      <c r="G5" s="2"/>
    </row>
    <row r="6" spans="1:7" ht="15.75" thickBot="1" x14ac:dyDescent="0.3">
      <c r="A6" s="35" t="s">
        <v>0</v>
      </c>
      <c r="B6" s="36" t="s">
        <v>1</v>
      </c>
      <c r="C6" s="20" t="s">
        <v>23</v>
      </c>
      <c r="D6" s="37" t="s">
        <v>2</v>
      </c>
      <c r="E6" s="38" t="s">
        <v>21</v>
      </c>
      <c r="F6" s="39" t="s">
        <v>3</v>
      </c>
      <c r="G6" s="2"/>
    </row>
    <row r="7" spans="1:7" ht="15.75" thickBot="1" x14ac:dyDescent="0.3">
      <c r="A7" s="40" t="s">
        <v>16</v>
      </c>
      <c r="B7" s="36" t="s">
        <v>4</v>
      </c>
      <c r="C7" s="21"/>
      <c r="D7" s="41"/>
      <c r="E7" s="42"/>
      <c r="F7" s="43">
        <f>SUM(F8:F25)</f>
        <v>0</v>
      </c>
      <c r="G7" s="2"/>
    </row>
    <row r="8" spans="1:7" x14ac:dyDescent="0.25">
      <c r="A8" s="44">
        <v>1</v>
      </c>
      <c r="B8" s="46" t="s">
        <v>37</v>
      </c>
      <c r="C8" s="23" t="s">
        <v>5</v>
      </c>
      <c r="D8" s="7">
        <v>28</v>
      </c>
      <c r="E8" s="13"/>
      <c r="F8" s="14">
        <f t="shared" ref="F8" si="0">D8*E8</f>
        <v>0</v>
      </c>
      <c r="G8" s="2"/>
    </row>
    <row r="9" spans="1:7" x14ac:dyDescent="0.25">
      <c r="A9" s="44">
        <v>2</v>
      </c>
      <c r="B9" s="46" t="s">
        <v>46</v>
      </c>
      <c r="C9" s="23" t="s">
        <v>5</v>
      </c>
      <c r="D9" s="7">
        <v>12</v>
      </c>
      <c r="E9" s="13"/>
      <c r="F9" s="14">
        <f t="shared" ref="F9:F10" si="1">D9*E9</f>
        <v>0</v>
      </c>
      <c r="G9" s="2"/>
    </row>
    <row r="10" spans="1:7" x14ac:dyDescent="0.25">
      <c r="A10" s="44">
        <v>3</v>
      </c>
      <c r="B10" s="46" t="s">
        <v>47</v>
      </c>
      <c r="C10" s="23" t="s">
        <v>5</v>
      </c>
      <c r="D10" s="7">
        <v>6</v>
      </c>
      <c r="E10" s="13"/>
      <c r="F10" s="14">
        <f t="shared" si="1"/>
        <v>0</v>
      </c>
      <c r="G10" s="2"/>
    </row>
    <row r="11" spans="1:7" ht="15" customHeight="1" x14ac:dyDescent="0.25">
      <c r="A11" s="44">
        <v>4</v>
      </c>
      <c r="B11" s="45" t="s">
        <v>38</v>
      </c>
      <c r="C11" s="23" t="s">
        <v>6</v>
      </c>
      <c r="D11" s="7">
        <v>32</v>
      </c>
      <c r="E11" s="13"/>
      <c r="F11" s="14">
        <f t="shared" ref="F11" si="2">D11*E11</f>
        <v>0</v>
      </c>
    </row>
    <row r="12" spans="1:7" ht="15" customHeight="1" x14ac:dyDescent="0.25">
      <c r="A12" s="44">
        <v>5</v>
      </c>
      <c r="B12" s="45" t="s">
        <v>48</v>
      </c>
      <c r="C12" s="23" t="s">
        <v>6</v>
      </c>
      <c r="D12" s="7">
        <v>16</v>
      </c>
      <c r="E12" s="13"/>
      <c r="F12" s="14">
        <f t="shared" ref="F12:F13" si="3">D12*E12</f>
        <v>0</v>
      </c>
    </row>
    <row r="13" spans="1:7" ht="15" customHeight="1" x14ac:dyDescent="0.25">
      <c r="A13" s="44">
        <v>6</v>
      </c>
      <c r="B13" s="45" t="s">
        <v>49</v>
      </c>
      <c r="C13" s="23" t="s">
        <v>6</v>
      </c>
      <c r="D13" s="7">
        <v>6</v>
      </c>
      <c r="E13" s="13"/>
      <c r="F13" s="14">
        <f t="shared" si="3"/>
        <v>0</v>
      </c>
    </row>
    <row r="14" spans="1:7" x14ac:dyDescent="0.25">
      <c r="A14" s="44">
        <v>7</v>
      </c>
      <c r="B14" s="45" t="s">
        <v>30</v>
      </c>
      <c r="C14" s="23" t="s">
        <v>7</v>
      </c>
      <c r="D14" s="51">
        <v>0.85</v>
      </c>
      <c r="E14" s="13"/>
      <c r="F14" s="14">
        <f t="shared" ref="F14:F19" si="4">D14*E14</f>
        <v>0</v>
      </c>
    </row>
    <row r="15" spans="1:7" x14ac:dyDescent="0.25">
      <c r="A15" s="44">
        <v>8</v>
      </c>
      <c r="B15" s="46" t="s">
        <v>14</v>
      </c>
      <c r="C15" s="24" t="s">
        <v>5</v>
      </c>
      <c r="D15" s="7">
        <f>SUM(D8:D10)</f>
        <v>46</v>
      </c>
      <c r="E15" s="13"/>
      <c r="F15" s="14">
        <f t="shared" si="4"/>
        <v>0</v>
      </c>
    </row>
    <row r="16" spans="1:7" x14ac:dyDescent="0.25">
      <c r="A16" s="44">
        <v>9</v>
      </c>
      <c r="B16" s="46" t="s">
        <v>13</v>
      </c>
      <c r="C16" s="24" t="s">
        <v>5</v>
      </c>
      <c r="D16" s="7">
        <f>D15</f>
        <v>46</v>
      </c>
      <c r="E16" s="13"/>
      <c r="F16" s="14">
        <f t="shared" si="4"/>
        <v>0</v>
      </c>
    </row>
    <row r="17" spans="1:6" x14ac:dyDescent="0.25">
      <c r="A17" s="44">
        <v>10</v>
      </c>
      <c r="B17" s="46" t="s">
        <v>20</v>
      </c>
      <c r="C17" s="24" t="s">
        <v>5</v>
      </c>
      <c r="D17" s="7">
        <f t="shared" ref="D17:D18" si="5">D16</f>
        <v>46</v>
      </c>
      <c r="E17" s="13"/>
      <c r="F17" s="14">
        <f t="shared" si="4"/>
        <v>0</v>
      </c>
    </row>
    <row r="18" spans="1:6" ht="15" customHeight="1" x14ac:dyDescent="0.25">
      <c r="A18" s="44">
        <v>11</v>
      </c>
      <c r="B18" s="46" t="s">
        <v>28</v>
      </c>
      <c r="C18" s="24" t="s">
        <v>5</v>
      </c>
      <c r="D18" s="7">
        <f t="shared" si="5"/>
        <v>46</v>
      </c>
      <c r="E18" s="13"/>
      <c r="F18" s="14">
        <f t="shared" si="4"/>
        <v>0</v>
      </c>
    </row>
    <row r="19" spans="1:6" ht="30" x14ac:dyDescent="0.25">
      <c r="A19" s="44">
        <v>12</v>
      </c>
      <c r="B19" s="47" t="s">
        <v>42</v>
      </c>
      <c r="C19" s="29" t="s">
        <v>8</v>
      </c>
      <c r="D19" s="30">
        <v>24</v>
      </c>
      <c r="E19" s="13"/>
      <c r="F19" s="31">
        <f t="shared" si="4"/>
        <v>0</v>
      </c>
    </row>
    <row r="20" spans="1:6" ht="30" x14ac:dyDescent="0.25">
      <c r="A20" s="44">
        <v>13</v>
      </c>
      <c r="B20" s="47" t="s">
        <v>50</v>
      </c>
      <c r="C20" s="29" t="s">
        <v>8</v>
      </c>
      <c r="D20" s="30">
        <v>8</v>
      </c>
      <c r="E20" s="13"/>
      <c r="F20" s="31">
        <f t="shared" ref="F20:F21" si="6">D20*E20</f>
        <v>0</v>
      </c>
    </row>
    <row r="21" spans="1:6" ht="30" x14ac:dyDescent="0.25">
      <c r="A21" s="44">
        <v>14</v>
      </c>
      <c r="B21" s="47" t="s">
        <v>51</v>
      </c>
      <c r="C21" s="29" t="s">
        <v>8</v>
      </c>
      <c r="D21" s="30">
        <v>4</v>
      </c>
      <c r="E21" s="13"/>
      <c r="F21" s="31">
        <f t="shared" si="6"/>
        <v>0</v>
      </c>
    </row>
    <row r="22" spans="1:6" x14ac:dyDescent="0.25">
      <c r="A22" s="44">
        <v>15</v>
      </c>
      <c r="B22" s="45" t="s">
        <v>52</v>
      </c>
      <c r="C22" s="23" t="s">
        <v>6</v>
      </c>
      <c r="D22" s="7">
        <v>4</v>
      </c>
      <c r="E22" s="13"/>
      <c r="F22" s="14">
        <f>D22*E22</f>
        <v>0</v>
      </c>
    </row>
    <row r="23" spans="1:6" x14ac:dyDescent="0.25">
      <c r="A23" s="44">
        <v>16</v>
      </c>
      <c r="B23" s="45" t="s">
        <v>53</v>
      </c>
      <c r="C23" s="23" t="s">
        <v>6</v>
      </c>
      <c r="D23" s="7">
        <v>2</v>
      </c>
      <c r="E23" s="13"/>
      <c r="F23" s="14">
        <f>D23*E23</f>
        <v>0</v>
      </c>
    </row>
    <row r="24" spans="1:6" x14ac:dyDescent="0.25">
      <c r="A24" s="44">
        <v>17</v>
      </c>
      <c r="B24" s="47" t="s">
        <v>32</v>
      </c>
      <c r="C24" s="29" t="s">
        <v>9</v>
      </c>
      <c r="D24" s="30">
        <v>1</v>
      </c>
      <c r="E24" s="28"/>
      <c r="F24" s="31">
        <f t="shared" ref="F24:F25" si="7">D24*E24</f>
        <v>0</v>
      </c>
    </row>
    <row r="25" spans="1:6" ht="15.75" thickBot="1" x14ac:dyDescent="0.3">
      <c r="A25" s="44">
        <v>18</v>
      </c>
      <c r="B25" s="47" t="s">
        <v>31</v>
      </c>
      <c r="C25" s="29" t="s">
        <v>9</v>
      </c>
      <c r="D25" s="30">
        <v>1</v>
      </c>
      <c r="E25" s="28"/>
      <c r="F25" s="31">
        <f t="shared" si="7"/>
        <v>0</v>
      </c>
    </row>
    <row r="26" spans="1:6" ht="15.75" thickBot="1" x14ac:dyDescent="0.3">
      <c r="A26" s="40" t="s">
        <v>16</v>
      </c>
      <c r="B26" s="36" t="s">
        <v>54</v>
      </c>
      <c r="C26" s="21"/>
      <c r="D26" s="41"/>
      <c r="E26" s="42"/>
      <c r="F26" s="43">
        <f>SUM(F27:F39)</f>
        <v>0</v>
      </c>
    </row>
    <row r="27" spans="1:6" ht="30" x14ac:dyDescent="0.25">
      <c r="A27" s="44">
        <v>19</v>
      </c>
      <c r="B27" s="50" t="s">
        <v>62</v>
      </c>
      <c r="C27" s="22" t="s">
        <v>8</v>
      </c>
      <c r="D27" s="34">
        <v>1</v>
      </c>
      <c r="E27" s="28"/>
      <c r="F27" s="14">
        <f t="shared" ref="F27:F35" si="8">D27*E27</f>
        <v>0</v>
      </c>
    </row>
    <row r="28" spans="1:6" ht="31.5" customHeight="1" x14ac:dyDescent="0.25">
      <c r="A28" s="44">
        <v>20</v>
      </c>
      <c r="B28" s="45" t="s">
        <v>36</v>
      </c>
      <c r="C28" s="22" t="s">
        <v>8</v>
      </c>
      <c r="D28" s="7">
        <v>4</v>
      </c>
      <c r="E28" s="13"/>
      <c r="F28" s="14">
        <f t="shared" si="8"/>
        <v>0</v>
      </c>
    </row>
    <row r="29" spans="1:6" x14ac:dyDescent="0.25">
      <c r="A29" s="44">
        <v>21</v>
      </c>
      <c r="B29" s="46" t="s">
        <v>35</v>
      </c>
      <c r="C29" s="22" t="s">
        <v>8</v>
      </c>
      <c r="D29" s="7">
        <v>4</v>
      </c>
      <c r="E29" s="13"/>
      <c r="F29" s="14">
        <f t="shared" si="8"/>
        <v>0</v>
      </c>
    </row>
    <row r="30" spans="1:6" x14ac:dyDescent="0.25">
      <c r="A30" s="44">
        <v>22</v>
      </c>
      <c r="B30" s="46" t="s">
        <v>44</v>
      </c>
      <c r="C30" s="22" t="s">
        <v>8</v>
      </c>
      <c r="D30" s="7">
        <v>2</v>
      </c>
      <c r="E30" s="13"/>
      <c r="F30" s="14">
        <f t="shared" si="8"/>
        <v>0</v>
      </c>
    </row>
    <row r="31" spans="1:6" x14ac:dyDescent="0.25">
      <c r="A31" s="44">
        <v>23</v>
      </c>
      <c r="B31" s="45" t="s">
        <v>45</v>
      </c>
      <c r="C31" s="22" t="s">
        <v>8</v>
      </c>
      <c r="D31" s="7">
        <v>12</v>
      </c>
      <c r="E31" s="13"/>
      <c r="F31" s="14">
        <f t="shared" si="8"/>
        <v>0</v>
      </c>
    </row>
    <row r="32" spans="1:6" x14ac:dyDescent="0.25">
      <c r="A32" s="44">
        <v>24</v>
      </c>
      <c r="B32" s="45" t="s">
        <v>55</v>
      </c>
      <c r="C32" s="22" t="s">
        <v>8</v>
      </c>
      <c r="D32" s="7">
        <v>1</v>
      </c>
      <c r="E32" s="13"/>
      <c r="F32" s="14">
        <f t="shared" si="8"/>
        <v>0</v>
      </c>
    </row>
    <row r="33" spans="1:6" x14ac:dyDescent="0.25">
      <c r="A33" s="44">
        <v>25</v>
      </c>
      <c r="B33" s="45" t="s">
        <v>40</v>
      </c>
      <c r="C33" s="23" t="s">
        <v>6</v>
      </c>
      <c r="D33" s="7">
        <v>5</v>
      </c>
      <c r="E33" s="13"/>
      <c r="F33" s="14">
        <f t="shared" si="8"/>
        <v>0</v>
      </c>
    </row>
    <row r="34" spans="1:6" x14ac:dyDescent="0.25">
      <c r="A34" s="44">
        <v>26</v>
      </c>
      <c r="B34" s="45" t="s">
        <v>29</v>
      </c>
      <c r="C34" s="23" t="s">
        <v>6</v>
      </c>
      <c r="D34" s="30">
        <v>3</v>
      </c>
      <c r="E34" s="28"/>
      <c r="F34" s="14">
        <f t="shared" si="8"/>
        <v>0</v>
      </c>
    </row>
    <row r="35" spans="1:6" x14ac:dyDescent="0.25">
      <c r="A35" s="44">
        <v>27</v>
      </c>
      <c r="B35" s="46" t="s">
        <v>60</v>
      </c>
      <c r="C35" s="23" t="s">
        <v>5</v>
      </c>
      <c r="D35" s="30">
        <v>40</v>
      </c>
      <c r="E35" s="28"/>
      <c r="F35" s="14">
        <f t="shared" si="8"/>
        <v>0</v>
      </c>
    </row>
    <row r="36" spans="1:6" x14ac:dyDescent="0.25">
      <c r="A36" s="44">
        <v>28</v>
      </c>
      <c r="B36" s="46" t="s">
        <v>41</v>
      </c>
      <c r="C36" s="23" t="s">
        <v>6</v>
      </c>
      <c r="D36" s="30">
        <v>6</v>
      </c>
      <c r="E36" s="28"/>
      <c r="F36" s="14">
        <f t="shared" ref="F36" si="9">D36*E36</f>
        <v>0</v>
      </c>
    </row>
    <row r="37" spans="1:6" x14ac:dyDescent="0.25">
      <c r="A37" s="44">
        <v>29</v>
      </c>
      <c r="B37" s="45" t="s">
        <v>56</v>
      </c>
      <c r="C37" s="23" t="s">
        <v>6</v>
      </c>
      <c r="D37" s="30">
        <v>1</v>
      </c>
      <c r="E37" s="28"/>
      <c r="F37" s="14">
        <f t="shared" ref="F37:F38" si="10">D37*E37</f>
        <v>0</v>
      </c>
    </row>
    <row r="38" spans="1:6" x14ac:dyDescent="0.25">
      <c r="A38" s="44">
        <v>30</v>
      </c>
      <c r="B38" s="46" t="s">
        <v>59</v>
      </c>
      <c r="C38" s="23" t="s">
        <v>9</v>
      </c>
      <c r="D38" s="30">
        <v>1</v>
      </c>
      <c r="E38" s="28"/>
      <c r="F38" s="14">
        <f t="shared" si="10"/>
        <v>0</v>
      </c>
    </row>
    <row r="39" spans="1:6" ht="15.75" thickBot="1" x14ac:dyDescent="0.3">
      <c r="A39" s="44">
        <v>31</v>
      </c>
      <c r="B39" s="46" t="s">
        <v>33</v>
      </c>
      <c r="C39" s="23" t="s">
        <v>9</v>
      </c>
      <c r="D39" s="7">
        <v>1</v>
      </c>
      <c r="E39" s="13"/>
      <c r="F39" s="14">
        <f t="shared" ref="F39" si="11">D39*E39</f>
        <v>0</v>
      </c>
    </row>
    <row r="40" spans="1:6" ht="15.75" thickBot="1" x14ac:dyDescent="0.3">
      <c r="A40" s="40" t="s">
        <v>16</v>
      </c>
      <c r="B40" s="36" t="s">
        <v>58</v>
      </c>
      <c r="C40" s="21"/>
      <c r="D40" s="41"/>
      <c r="E40" s="42"/>
      <c r="F40" s="43">
        <f>SUM(F41:F53)</f>
        <v>0</v>
      </c>
    </row>
    <row r="41" spans="1:6" ht="30" x14ac:dyDescent="0.25">
      <c r="A41" s="44">
        <v>32</v>
      </c>
      <c r="B41" s="50" t="s">
        <v>63</v>
      </c>
      <c r="C41" s="22" t="s">
        <v>8</v>
      </c>
      <c r="D41" s="34">
        <v>1</v>
      </c>
      <c r="E41" s="28"/>
      <c r="F41" s="14">
        <f>D41*E41</f>
        <v>0</v>
      </c>
    </row>
    <row r="42" spans="1:6" x14ac:dyDescent="0.25">
      <c r="A42" s="44">
        <v>33</v>
      </c>
      <c r="B42" s="50" t="s">
        <v>39</v>
      </c>
      <c r="C42" s="22" t="s">
        <v>8</v>
      </c>
      <c r="D42" s="34">
        <v>1</v>
      </c>
      <c r="E42" s="28"/>
      <c r="F42" s="14">
        <f>D42*E42</f>
        <v>0</v>
      </c>
    </row>
    <row r="43" spans="1:6" ht="30" x14ac:dyDescent="0.25">
      <c r="A43" s="44">
        <v>34</v>
      </c>
      <c r="B43" s="45" t="s">
        <v>36</v>
      </c>
      <c r="C43" s="22" t="s">
        <v>8</v>
      </c>
      <c r="D43" s="7">
        <v>3</v>
      </c>
      <c r="E43" s="13"/>
      <c r="F43" s="14">
        <f t="shared" ref="F43:F53" si="12">D43*E43</f>
        <v>0</v>
      </c>
    </row>
    <row r="44" spans="1:6" x14ac:dyDescent="0.25">
      <c r="A44" s="44">
        <v>35</v>
      </c>
      <c r="B44" s="46" t="s">
        <v>35</v>
      </c>
      <c r="C44" s="22" t="s">
        <v>8</v>
      </c>
      <c r="D44" s="7">
        <v>3</v>
      </c>
      <c r="E44" s="13"/>
      <c r="F44" s="14">
        <f t="shared" si="12"/>
        <v>0</v>
      </c>
    </row>
    <row r="45" spans="1:6" x14ac:dyDescent="0.25">
      <c r="A45" s="44">
        <v>36</v>
      </c>
      <c r="B45" s="46" t="s">
        <v>44</v>
      </c>
      <c r="C45" s="22" t="s">
        <v>8</v>
      </c>
      <c r="D45" s="7">
        <v>3</v>
      </c>
      <c r="E45" s="13"/>
      <c r="F45" s="14">
        <f t="shared" si="12"/>
        <v>0</v>
      </c>
    </row>
    <row r="46" spans="1:6" x14ac:dyDescent="0.25">
      <c r="A46" s="44">
        <v>37</v>
      </c>
      <c r="B46" s="45" t="s">
        <v>45</v>
      </c>
      <c r="C46" s="22" t="s">
        <v>8</v>
      </c>
      <c r="D46" s="7">
        <v>8</v>
      </c>
      <c r="E46" s="13"/>
      <c r="F46" s="14">
        <f t="shared" si="12"/>
        <v>0</v>
      </c>
    </row>
    <row r="47" spans="1:6" x14ac:dyDescent="0.25">
      <c r="A47" s="44">
        <v>38</v>
      </c>
      <c r="B47" s="45" t="s">
        <v>43</v>
      </c>
      <c r="C47" s="22" t="s">
        <v>8</v>
      </c>
      <c r="D47" s="7">
        <v>1</v>
      </c>
      <c r="E47" s="13"/>
      <c r="F47" s="14">
        <f t="shared" si="12"/>
        <v>0</v>
      </c>
    </row>
    <row r="48" spans="1:6" x14ac:dyDescent="0.25">
      <c r="A48" s="44">
        <v>39</v>
      </c>
      <c r="B48" s="45" t="s">
        <v>40</v>
      </c>
      <c r="C48" s="23" t="s">
        <v>6</v>
      </c>
      <c r="D48" s="7">
        <v>4</v>
      </c>
      <c r="E48" s="13"/>
      <c r="F48" s="14">
        <f t="shared" si="12"/>
        <v>0</v>
      </c>
    </row>
    <row r="49" spans="1:8" x14ac:dyDescent="0.25">
      <c r="A49" s="44">
        <v>40</v>
      </c>
      <c r="B49" s="45" t="s">
        <v>29</v>
      </c>
      <c r="C49" s="23" t="s">
        <v>6</v>
      </c>
      <c r="D49" s="30">
        <v>1</v>
      </c>
      <c r="E49" s="28"/>
      <c r="F49" s="14">
        <f t="shared" si="12"/>
        <v>0</v>
      </c>
    </row>
    <row r="50" spans="1:8" x14ac:dyDescent="0.25">
      <c r="A50" s="44">
        <v>41</v>
      </c>
      <c r="B50" s="46" t="s">
        <v>60</v>
      </c>
      <c r="C50" s="23" t="s">
        <v>5</v>
      </c>
      <c r="D50" s="30">
        <v>40</v>
      </c>
      <c r="E50" s="28"/>
      <c r="F50" s="14">
        <f>D50*E50</f>
        <v>0</v>
      </c>
    </row>
    <row r="51" spans="1:8" x14ac:dyDescent="0.25">
      <c r="A51" s="44">
        <v>42</v>
      </c>
      <c r="B51" s="46" t="s">
        <v>41</v>
      </c>
      <c r="C51" s="23" t="s">
        <v>6</v>
      </c>
      <c r="D51" s="30">
        <v>5</v>
      </c>
      <c r="E51" s="28"/>
      <c r="F51" s="14">
        <f t="shared" ref="F51:F52" si="13">D51*E51</f>
        <v>0</v>
      </c>
    </row>
    <row r="52" spans="1:8" x14ac:dyDescent="0.25">
      <c r="A52" s="44">
        <v>43</v>
      </c>
      <c r="B52" s="46" t="s">
        <v>61</v>
      </c>
      <c r="C52" s="23" t="s">
        <v>8</v>
      </c>
      <c r="D52" s="30">
        <v>1</v>
      </c>
      <c r="E52" s="28"/>
      <c r="F52" s="14">
        <f t="shared" si="13"/>
        <v>0</v>
      </c>
    </row>
    <row r="53" spans="1:8" ht="15.75" thickBot="1" x14ac:dyDescent="0.3">
      <c r="A53" s="44">
        <v>44</v>
      </c>
      <c r="B53" s="46" t="s">
        <v>33</v>
      </c>
      <c r="C53" s="23" t="s">
        <v>9</v>
      </c>
      <c r="D53" s="30">
        <v>1</v>
      </c>
      <c r="E53" s="13"/>
      <c r="F53" s="14">
        <f t="shared" si="12"/>
        <v>0</v>
      </c>
    </row>
    <row r="54" spans="1:8" ht="15.75" thickBot="1" x14ac:dyDescent="0.3">
      <c r="A54" s="40" t="s">
        <v>16</v>
      </c>
      <c r="B54" s="36" t="s">
        <v>57</v>
      </c>
      <c r="C54" s="21"/>
      <c r="D54" s="8"/>
      <c r="E54" s="16"/>
      <c r="F54" s="33">
        <f>SUM(F55:F74)</f>
        <v>0</v>
      </c>
    </row>
    <row r="55" spans="1:8" x14ac:dyDescent="0.25">
      <c r="A55" s="44">
        <v>45</v>
      </c>
      <c r="B55" s="46" t="s">
        <v>73</v>
      </c>
      <c r="C55" s="23" t="s">
        <v>6</v>
      </c>
      <c r="D55" s="30">
        <v>3</v>
      </c>
      <c r="E55" s="28"/>
      <c r="F55" s="14">
        <f>D55*E55</f>
        <v>0</v>
      </c>
    </row>
    <row r="56" spans="1:8" ht="30" x14ac:dyDescent="0.25">
      <c r="A56" s="44">
        <v>46</v>
      </c>
      <c r="B56" s="46" t="s">
        <v>72</v>
      </c>
      <c r="C56" s="23" t="s">
        <v>6</v>
      </c>
      <c r="D56" s="30">
        <v>2</v>
      </c>
      <c r="E56" s="28"/>
      <c r="F56" s="14">
        <f>D56*E56</f>
        <v>0</v>
      </c>
    </row>
    <row r="57" spans="1:8" x14ac:dyDescent="0.25">
      <c r="A57" s="44">
        <v>47</v>
      </c>
      <c r="B57" s="46" t="s">
        <v>56</v>
      </c>
      <c r="C57" s="23" t="s">
        <v>6</v>
      </c>
      <c r="D57" s="30">
        <v>2</v>
      </c>
      <c r="E57" s="28"/>
      <c r="F57" s="14">
        <f>D57*E57</f>
        <v>0</v>
      </c>
    </row>
    <row r="58" spans="1:8" x14ac:dyDescent="0.25">
      <c r="A58" s="44">
        <v>48</v>
      </c>
      <c r="B58" s="46" t="s">
        <v>59</v>
      </c>
      <c r="C58" s="23" t="s">
        <v>9</v>
      </c>
      <c r="D58" s="30">
        <v>1</v>
      </c>
      <c r="E58" s="28"/>
      <c r="F58" s="14">
        <f t="shared" ref="F58:F60" si="14">D58*E58</f>
        <v>0</v>
      </c>
    </row>
    <row r="59" spans="1:8" ht="30" x14ac:dyDescent="0.25">
      <c r="A59" s="44">
        <v>49</v>
      </c>
      <c r="B59" s="46" t="s">
        <v>69</v>
      </c>
      <c r="C59" s="23" t="s">
        <v>9</v>
      </c>
      <c r="D59" s="30">
        <v>1</v>
      </c>
      <c r="E59" s="28"/>
      <c r="F59" s="14">
        <f t="shared" si="14"/>
        <v>0</v>
      </c>
    </row>
    <row r="60" spans="1:8" ht="45" x14ac:dyDescent="0.25">
      <c r="A60" s="44">
        <v>50</v>
      </c>
      <c r="B60" s="46" t="s">
        <v>70</v>
      </c>
      <c r="C60" s="23" t="s">
        <v>5</v>
      </c>
      <c r="D60" s="30">
        <v>125</v>
      </c>
      <c r="E60" s="28"/>
      <c r="F60" s="14">
        <f t="shared" si="14"/>
        <v>0</v>
      </c>
    </row>
    <row r="61" spans="1:8" ht="30" x14ac:dyDescent="0.25">
      <c r="A61" s="44">
        <v>51</v>
      </c>
      <c r="B61" s="46" t="s">
        <v>68</v>
      </c>
      <c r="C61" s="23" t="s">
        <v>8</v>
      </c>
      <c r="D61" s="7">
        <v>10</v>
      </c>
      <c r="E61" s="13"/>
      <c r="F61" s="14">
        <f t="shared" ref="F61:F66" si="15">D61*E61</f>
        <v>0</v>
      </c>
    </row>
    <row r="62" spans="1:8" ht="60" x14ac:dyDescent="0.25">
      <c r="A62" s="44">
        <v>52</v>
      </c>
      <c r="B62" s="46" t="s">
        <v>67</v>
      </c>
      <c r="C62" s="23" t="s">
        <v>5</v>
      </c>
      <c r="D62" s="30">
        <v>95</v>
      </c>
      <c r="E62" s="28"/>
      <c r="F62" s="14">
        <f t="shared" si="15"/>
        <v>0</v>
      </c>
      <c r="H62" s="53"/>
    </row>
    <row r="63" spans="1:8" ht="30" x14ac:dyDescent="0.25">
      <c r="A63" s="44">
        <v>53</v>
      </c>
      <c r="B63" s="46" t="s">
        <v>65</v>
      </c>
      <c r="C63" s="29" t="s">
        <v>9</v>
      </c>
      <c r="D63" s="30">
        <v>1</v>
      </c>
      <c r="E63" s="28"/>
      <c r="F63" s="14">
        <f t="shared" si="15"/>
        <v>0</v>
      </c>
    </row>
    <row r="64" spans="1:8" ht="30" x14ac:dyDescent="0.25">
      <c r="A64" s="44">
        <v>54</v>
      </c>
      <c r="B64" s="46" t="s">
        <v>66</v>
      </c>
      <c r="C64" s="29" t="s">
        <v>9</v>
      </c>
      <c r="D64" s="30">
        <v>1</v>
      </c>
      <c r="E64" s="28"/>
      <c r="F64" s="14">
        <f t="shared" si="15"/>
        <v>0</v>
      </c>
    </row>
    <row r="65" spans="1:8" x14ac:dyDescent="0.25">
      <c r="A65" s="44">
        <v>55</v>
      </c>
      <c r="B65" s="46" t="s">
        <v>64</v>
      </c>
      <c r="C65" s="24" t="s">
        <v>9</v>
      </c>
      <c r="D65" s="7">
        <v>1</v>
      </c>
      <c r="E65" s="15"/>
      <c r="F65" s="17">
        <f t="shared" si="15"/>
        <v>0</v>
      </c>
    </row>
    <row r="66" spans="1:8" x14ac:dyDescent="0.25">
      <c r="A66" s="44">
        <v>56</v>
      </c>
      <c r="B66" s="46" t="s">
        <v>10</v>
      </c>
      <c r="C66" s="24" t="s">
        <v>9</v>
      </c>
      <c r="D66" s="7">
        <v>1</v>
      </c>
      <c r="E66" s="15"/>
      <c r="F66" s="17">
        <f t="shared" si="15"/>
        <v>0</v>
      </c>
    </row>
    <row r="67" spans="1:8" x14ac:dyDescent="0.25">
      <c r="A67" s="44">
        <v>57</v>
      </c>
      <c r="B67" s="46" t="s">
        <v>24</v>
      </c>
      <c r="C67" s="24" t="s">
        <v>9</v>
      </c>
      <c r="D67" s="7">
        <v>5</v>
      </c>
      <c r="E67" s="15"/>
      <c r="F67" s="17">
        <f t="shared" ref="F67:F74" si="16">D67*E67</f>
        <v>0</v>
      </c>
    </row>
    <row r="68" spans="1:8" x14ac:dyDescent="0.25">
      <c r="A68" s="44">
        <v>58</v>
      </c>
      <c r="B68" s="46" t="s">
        <v>25</v>
      </c>
      <c r="C68" s="24" t="s">
        <v>9</v>
      </c>
      <c r="D68" s="7">
        <v>2</v>
      </c>
      <c r="E68" s="15"/>
      <c r="F68" s="17">
        <f t="shared" si="16"/>
        <v>0</v>
      </c>
    </row>
    <row r="69" spans="1:8" x14ac:dyDescent="0.25">
      <c r="A69" s="44">
        <v>59</v>
      </c>
      <c r="B69" s="46" t="s">
        <v>26</v>
      </c>
      <c r="C69" s="24" t="s">
        <v>9</v>
      </c>
      <c r="D69" s="7">
        <v>1</v>
      </c>
      <c r="E69" s="15"/>
      <c r="F69" s="17">
        <f t="shared" si="16"/>
        <v>0</v>
      </c>
    </row>
    <row r="70" spans="1:8" x14ac:dyDescent="0.25">
      <c r="A70" s="44">
        <v>60</v>
      </c>
      <c r="B70" s="46" t="s">
        <v>15</v>
      </c>
      <c r="C70" s="24" t="s">
        <v>9</v>
      </c>
      <c r="D70" s="7">
        <v>1</v>
      </c>
      <c r="E70" s="15"/>
      <c r="F70" s="17">
        <f t="shared" si="16"/>
        <v>0</v>
      </c>
    </row>
    <row r="71" spans="1:8" ht="15" customHeight="1" x14ac:dyDescent="0.25">
      <c r="A71" s="44">
        <v>61</v>
      </c>
      <c r="B71" s="46" t="s">
        <v>34</v>
      </c>
      <c r="C71" s="24" t="s">
        <v>9</v>
      </c>
      <c r="D71" s="7">
        <v>1</v>
      </c>
      <c r="E71" s="15"/>
      <c r="F71" s="17">
        <f t="shared" si="16"/>
        <v>0</v>
      </c>
    </row>
    <row r="72" spans="1:8" x14ac:dyDescent="0.25">
      <c r="A72" s="44">
        <v>62</v>
      </c>
      <c r="B72" s="46" t="s">
        <v>17</v>
      </c>
      <c r="C72" s="24" t="s">
        <v>9</v>
      </c>
      <c r="D72" s="7">
        <v>1</v>
      </c>
      <c r="E72" s="15"/>
      <c r="F72" s="17">
        <f>D72*E72</f>
        <v>0</v>
      </c>
    </row>
    <row r="73" spans="1:8" x14ac:dyDescent="0.25">
      <c r="A73" s="44">
        <v>63</v>
      </c>
      <c r="B73" s="46" t="s">
        <v>12</v>
      </c>
      <c r="C73" s="24" t="s">
        <v>9</v>
      </c>
      <c r="D73" s="7">
        <v>1</v>
      </c>
      <c r="E73" s="15"/>
      <c r="F73" s="17">
        <f t="shared" si="16"/>
        <v>0</v>
      </c>
    </row>
    <row r="74" spans="1:8" ht="15.75" thickBot="1" x14ac:dyDescent="0.3">
      <c r="A74" s="54">
        <v>64</v>
      </c>
      <c r="B74" s="48" t="s">
        <v>11</v>
      </c>
      <c r="C74" s="25" t="s">
        <v>9</v>
      </c>
      <c r="D74" s="49">
        <v>1</v>
      </c>
      <c r="E74" s="32"/>
      <c r="F74" s="18">
        <f t="shared" si="16"/>
        <v>0</v>
      </c>
    </row>
    <row r="75" spans="1:8" ht="15.75" thickTop="1" x14ac:dyDescent="0.25">
      <c r="A75" s="9"/>
      <c r="B75" s="10"/>
      <c r="C75" s="26"/>
      <c r="D75" s="11"/>
      <c r="E75" s="12"/>
      <c r="F75" s="12"/>
      <c r="H75" s="53"/>
    </row>
    <row r="76" spans="1:8" ht="15.75" thickBot="1" x14ac:dyDescent="0.3">
      <c r="A76" s="9"/>
      <c r="B76" s="10"/>
      <c r="C76" s="26"/>
      <c r="D76" s="11"/>
      <c r="E76" s="12"/>
      <c r="F76" s="12"/>
    </row>
    <row r="77" spans="1:8" ht="15.75" customHeight="1" thickBot="1" x14ac:dyDescent="0.3">
      <c r="A77" s="62"/>
      <c r="B77" s="63"/>
      <c r="C77" s="64" t="s">
        <v>22</v>
      </c>
      <c r="D77" s="65"/>
      <c r="E77" s="65"/>
      <c r="F77" s="66"/>
    </row>
    <row r="78" spans="1:8" ht="15.75" thickBot="1" x14ac:dyDescent="0.3">
      <c r="A78" s="62" t="s">
        <v>27</v>
      </c>
      <c r="B78" s="63"/>
      <c r="C78" s="72">
        <f>SUM(C79:F82)</f>
        <v>0</v>
      </c>
      <c r="D78" s="73"/>
      <c r="E78" s="73"/>
      <c r="F78" s="74"/>
    </row>
    <row r="79" spans="1:8" ht="15.75" thickBot="1" x14ac:dyDescent="0.3">
      <c r="A79" s="67" t="str">
        <f>B7</f>
        <v>Rozvody medicinálních plynů</v>
      </c>
      <c r="B79" s="68"/>
      <c r="C79" s="69">
        <f>F7</f>
        <v>0</v>
      </c>
      <c r="D79" s="70"/>
      <c r="E79" s="70"/>
      <c r="F79" s="71"/>
    </row>
    <row r="80" spans="1:8" ht="15" customHeight="1" thickBot="1" x14ac:dyDescent="0.3">
      <c r="A80" s="67" t="str">
        <f>B26</f>
        <v>Zdroj medicinálních plynů - náhradní zdroj O2</v>
      </c>
      <c r="B80" s="68"/>
      <c r="C80" s="69">
        <f>F26</f>
        <v>0</v>
      </c>
      <c r="D80" s="70"/>
      <c r="E80" s="70"/>
      <c r="F80" s="71"/>
    </row>
    <row r="81" spans="1:6" ht="15" customHeight="1" thickBot="1" x14ac:dyDescent="0.3">
      <c r="A81" s="67" t="str">
        <f>B40</f>
        <v>Zdroj medicinálních plynů - zdroj N2O</v>
      </c>
      <c r="B81" s="68"/>
      <c r="C81" s="69">
        <f>F40</f>
        <v>0</v>
      </c>
      <c r="D81" s="70"/>
      <c r="E81" s="70"/>
      <c r="F81" s="71"/>
    </row>
    <row r="82" spans="1:6" ht="15" customHeight="1" thickBot="1" x14ac:dyDescent="0.3">
      <c r="A82" s="67" t="str">
        <f>B54</f>
        <v>Společné náklady na celé dílo</v>
      </c>
      <c r="B82" s="68"/>
      <c r="C82" s="69">
        <f>F54</f>
        <v>0</v>
      </c>
      <c r="D82" s="70"/>
      <c r="E82" s="70"/>
      <c r="F82" s="71"/>
    </row>
    <row r="84" spans="1:6" ht="12" customHeight="1" x14ac:dyDescent="0.25"/>
    <row r="85" spans="1:6" ht="12" customHeight="1" x14ac:dyDescent="0.25"/>
    <row r="86" spans="1:6" ht="12" customHeight="1" x14ac:dyDescent="0.25"/>
    <row r="87" spans="1:6" ht="12" customHeight="1" x14ac:dyDescent="0.25"/>
    <row r="88" spans="1:6" ht="12" customHeight="1" x14ac:dyDescent="0.25"/>
    <row r="89" spans="1:6" ht="12" customHeight="1" x14ac:dyDescent="0.25"/>
    <row r="90" spans="1:6" ht="12" customHeight="1" x14ac:dyDescent="0.25">
      <c r="B90" s="52"/>
    </row>
  </sheetData>
  <mergeCells count="16">
    <mergeCell ref="A82:B82"/>
    <mergeCell ref="C82:F82"/>
    <mergeCell ref="A78:B78"/>
    <mergeCell ref="C78:F78"/>
    <mergeCell ref="A79:B79"/>
    <mergeCell ref="C79:F79"/>
    <mergeCell ref="A80:B80"/>
    <mergeCell ref="C80:F80"/>
    <mergeCell ref="A81:B81"/>
    <mergeCell ref="C81:F81"/>
    <mergeCell ref="A1:F1"/>
    <mergeCell ref="B2:F2"/>
    <mergeCell ref="A3:A4"/>
    <mergeCell ref="B3:F4"/>
    <mergeCell ref="A77:B77"/>
    <mergeCell ref="C77:F77"/>
  </mergeCells>
  <pageMargins left="0.7" right="0.7" top="0.75" bottom="0.75" header="0.3" footer="0.3"/>
  <pageSetup paperSize="9" scale="87" orientation="portrait" r:id="rId1"/>
  <colBreaks count="1" manualBreakCount="1">
    <brk id="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Zdrojová stanice O2 a N2O</vt:lpstr>
      <vt:lpstr>'Zdrojová stanice O2 a N2O'!Oblast_tisku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Andrle Václav</cp:lastModifiedBy>
  <cp:lastPrinted>2018-04-23T12:34:47Z</cp:lastPrinted>
  <dcterms:created xsi:type="dcterms:W3CDTF">2015-08-05T17:10:00Z</dcterms:created>
  <dcterms:modified xsi:type="dcterms:W3CDTF">2020-10-08T11:55:00Z</dcterms:modified>
</cp:coreProperties>
</file>